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\Desktop\umeda\JKP\01.物理地学\PDF\"/>
    </mc:Choice>
  </mc:AlternateContent>
  <bookViews>
    <workbookView xWindow="-120" yWindow="-120" windowWidth="20730" windowHeight="11160"/>
  </bookViews>
  <sheets>
    <sheet name="注意事項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8" l="1"/>
  <c r="L6" i="8"/>
  <c r="T5" i="8"/>
  <c r="S5" i="8"/>
  <c r="O5" i="8"/>
  <c r="R5" i="8"/>
  <c r="Q5" i="8"/>
  <c r="P5" i="8"/>
  <c r="L7" i="8"/>
  <c r="R6" i="8"/>
  <c r="S6" i="8"/>
  <c r="Q6" i="8"/>
  <c r="T6" i="8"/>
  <c r="P6" i="8"/>
  <c r="K7" i="8"/>
  <c r="K8" i="8"/>
  <c r="K9" i="8"/>
  <c r="K10" i="8"/>
  <c r="K11" i="8"/>
  <c r="K12" i="8"/>
  <c r="K13" i="8"/>
  <c r="K14" i="8"/>
  <c r="K15" i="8"/>
  <c r="K16" i="8" s="1"/>
  <c r="L8" i="8"/>
  <c r="R7" i="8"/>
  <c r="Q7" i="8"/>
  <c r="T7" i="8"/>
  <c r="P7" i="8"/>
  <c r="O7" i="8"/>
  <c r="S7" i="8"/>
  <c r="O6" i="8"/>
  <c r="L9" i="8"/>
  <c r="R8" i="8"/>
  <c r="Q8" i="8"/>
  <c r="T8" i="8"/>
  <c r="P8" i="8"/>
  <c r="S8" i="8"/>
  <c r="O8" i="8"/>
  <c r="L10" i="8"/>
  <c r="R9" i="8"/>
  <c r="S9" i="8"/>
  <c r="Q9" i="8"/>
  <c r="T9" i="8"/>
  <c r="P9" i="8"/>
  <c r="L11" i="8"/>
  <c r="R10" i="8"/>
  <c r="S10" i="8"/>
  <c r="Q10" i="8"/>
  <c r="T10" i="8"/>
  <c r="P10" i="8"/>
  <c r="O9" i="8"/>
  <c r="O10" i="8"/>
  <c r="L12" i="8"/>
  <c r="R11" i="8"/>
  <c r="Q11" i="8"/>
  <c r="T11" i="8"/>
  <c r="P11" i="8"/>
  <c r="S11" i="8"/>
  <c r="O11" i="8"/>
  <c r="L13" i="8"/>
  <c r="R12" i="8"/>
  <c r="Q12" i="8"/>
  <c r="T12" i="8"/>
  <c r="P12" i="8"/>
  <c r="S12" i="8"/>
  <c r="L14" i="8"/>
  <c r="R13" i="8"/>
  <c r="Q13" i="8"/>
  <c r="T13" i="8"/>
  <c r="P13" i="8"/>
  <c r="S13" i="8"/>
  <c r="O12" i="8"/>
  <c r="O13" i="8"/>
  <c r="L15" i="8"/>
  <c r="Q15" i="8" s="1"/>
  <c r="R14" i="8"/>
  <c r="Q14" i="8"/>
  <c r="S14" i="8"/>
  <c r="T14" i="8"/>
  <c r="P14" i="8"/>
  <c r="O14" i="8"/>
  <c r="R15" i="8"/>
  <c r="T15" i="8"/>
  <c r="P15" i="8"/>
  <c r="L16" i="8" l="1"/>
  <c r="K17" i="8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O15" i="8"/>
  <c r="S15" i="8"/>
  <c r="L17" i="8" l="1"/>
  <c r="P16" i="8"/>
  <c r="S16" i="8"/>
  <c r="T16" i="8"/>
  <c r="R16" i="8"/>
  <c r="Q16" i="8"/>
  <c r="R17" i="8" l="1"/>
  <c r="P17" i="8"/>
  <c r="L18" i="8"/>
  <c r="T17" i="8"/>
  <c r="Q17" i="8"/>
  <c r="S17" i="8"/>
  <c r="O16" i="8"/>
  <c r="S18" i="8" l="1"/>
  <c r="R18" i="8"/>
  <c r="P18" i="8"/>
  <c r="Q18" i="8"/>
  <c r="L19" i="8"/>
  <c r="T18" i="8"/>
  <c r="O17" i="8"/>
  <c r="T19" i="8" l="1"/>
  <c r="L20" i="8"/>
  <c r="Q19" i="8"/>
  <c r="P19" i="8"/>
  <c r="R19" i="8"/>
  <c r="S19" i="8"/>
  <c r="O18" i="8"/>
  <c r="O19" i="8" l="1"/>
  <c r="R20" i="8"/>
  <c r="S20" i="8"/>
  <c r="Q20" i="8"/>
  <c r="L21" i="8"/>
  <c r="P20" i="8"/>
  <c r="T20" i="8"/>
  <c r="O20" i="8" l="1"/>
  <c r="R21" i="8"/>
  <c r="Q21" i="8"/>
  <c r="S21" i="8"/>
  <c r="L22" i="8"/>
  <c r="P21" i="8"/>
  <c r="T21" i="8"/>
  <c r="O21" i="8" l="1"/>
  <c r="Q22" i="8"/>
  <c r="R22" i="8"/>
  <c r="S22" i="8"/>
  <c r="T22" i="8"/>
  <c r="L23" i="8"/>
  <c r="P22" i="8"/>
  <c r="O22" i="8" l="1"/>
  <c r="Q23" i="8"/>
  <c r="L24" i="8"/>
  <c r="S23" i="8"/>
  <c r="T23" i="8"/>
  <c r="R23" i="8"/>
  <c r="P23" i="8"/>
  <c r="O23" i="8" s="1"/>
  <c r="L25" i="8" l="1"/>
  <c r="T24" i="8"/>
  <c r="R24" i="8"/>
  <c r="P24" i="8"/>
  <c r="Q24" i="8"/>
  <c r="S24" i="8"/>
  <c r="R25" i="8" l="1"/>
  <c r="S25" i="8"/>
  <c r="L26" i="8"/>
  <c r="P25" i="8"/>
  <c r="Q25" i="8"/>
  <c r="T25" i="8"/>
  <c r="O24" i="8"/>
  <c r="O25" i="8" l="1"/>
  <c r="Q26" i="8"/>
  <c r="R26" i="8"/>
  <c r="P26" i="8"/>
  <c r="S26" i="8"/>
  <c r="L27" i="8"/>
  <c r="T26" i="8"/>
  <c r="O26" i="8" l="1"/>
  <c r="Q27" i="8"/>
  <c r="L28" i="8"/>
  <c r="S27" i="8"/>
  <c r="T27" i="8"/>
  <c r="R27" i="8"/>
  <c r="P27" i="8"/>
  <c r="O27" i="8" s="1"/>
  <c r="L29" i="8" l="1"/>
  <c r="T28" i="8"/>
  <c r="R28" i="8"/>
  <c r="Q28" i="8"/>
  <c r="P28" i="8"/>
  <c r="S28" i="8"/>
  <c r="O28" i="8" l="1"/>
  <c r="T29" i="8"/>
  <c r="T30" i="8" s="1"/>
  <c r="R29" i="8"/>
  <c r="R30" i="8" s="1"/>
  <c r="Q29" i="8"/>
  <c r="Q30" i="8" s="1"/>
  <c r="P29" i="8"/>
  <c r="S29" i="8"/>
  <c r="S30" i="8" s="1"/>
  <c r="O29" i="8" l="1"/>
  <c r="P30" i="8"/>
  <c r="O32" i="8" s="1"/>
</calcChain>
</file>

<file path=xl/sharedStrings.xml><?xml version="1.0" encoding="utf-8"?>
<sst xmlns="http://schemas.openxmlformats.org/spreadsheetml/2006/main" count="22" uniqueCount="15">
  <si>
    <t>発生電力量</t>
    <rPh sb="0" eb="2">
      <t>ハッセイ</t>
    </rPh>
    <rPh sb="2" eb="4">
      <t>デンリョク</t>
    </rPh>
    <rPh sb="4" eb="5">
      <t>リョウ</t>
    </rPh>
    <phoneticPr fontId="2"/>
  </si>
  <si>
    <t>発電放流量〔㎥/秒〕</t>
    <rPh sb="0" eb="2">
      <t>ハツデン</t>
    </rPh>
    <rPh sb="2" eb="4">
      <t>ホウリュウ</t>
    </rPh>
    <rPh sb="4" eb="5">
      <t>リョウ</t>
    </rPh>
    <rPh sb="8" eb="9">
      <t>ビョウ</t>
    </rPh>
    <phoneticPr fontId="2"/>
  </si>
  <si>
    <t>発電機出力〔ｋＷ〕</t>
    <rPh sb="0" eb="3">
      <t>ハツデンキ</t>
    </rPh>
    <rPh sb="3" eb="5">
      <t>シュツリョク</t>
    </rPh>
    <phoneticPr fontId="2"/>
  </si>
  <si>
    <t>１号機</t>
    <rPh sb="1" eb="3">
      <t>ゴウキ</t>
    </rPh>
    <phoneticPr fontId="2"/>
  </si>
  <si>
    <t>２号機</t>
    <rPh sb="1" eb="3">
      <t>ゴウキ</t>
    </rPh>
    <phoneticPr fontId="2"/>
  </si>
  <si>
    <t>３号機</t>
    <rPh sb="1" eb="3">
      <t>ゴウキ</t>
    </rPh>
    <phoneticPr fontId="2"/>
  </si>
  <si>
    <t>４号機</t>
    <rPh sb="1" eb="3">
      <t>ゴウキ</t>
    </rPh>
    <phoneticPr fontId="2"/>
  </si>
  <si>
    <t>５号機</t>
    <rPh sb="1" eb="3">
      <t>ゴウキ</t>
    </rPh>
    <phoneticPr fontId="2"/>
  </si>
  <si>
    <t>流入量の設定</t>
    <rPh sb="0" eb="2">
      <t>リュウニュウ</t>
    </rPh>
    <rPh sb="2" eb="3">
      <t>リョウ</t>
    </rPh>
    <rPh sb="4" eb="6">
      <t>セッテイ</t>
    </rPh>
    <phoneticPr fontId="2"/>
  </si>
  <si>
    <t>時刻</t>
    <rPh sb="0" eb="2">
      <t>ジコク</t>
    </rPh>
    <phoneticPr fontId="2"/>
  </si>
  <si>
    <t>↓発電効率η</t>
    <rPh sb="1" eb="3">
      <t>ハツデン</t>
    </rPh>
    <rPh sb="3" eb="5">
      <t>コウリツ</t>
    </rPh>
    <phoneticPr fontId="2"/>
  </si>
  <si>
    <t>kWh</t>
    <phoneticPr fontId="2"/>
  </si>
  <si>
    <t>ダム水位〔m〕</t>
    <rPh sb="2" eb="4">
      <t>スイイ</t>
    </rPh>
    <phoneticPr fontId="2"/>
  </si>
  <si>
    <t>有効落差〔m〕</t>
    <rPh sb="0" eb="2">
      <t>ユウコウ</t>
    </rPh>
    <rPh sb="2" eb="4">
      <t>ラクサ</t>
    </rPh>
    <phoneticPr fontId="2"/>
  </si>
  <si>
    <t>時刻毎の発電量</t>
    <rPh sb="0" eb="2">
      <t>ジコク</t>
    </rPh>
    <rPh sb="2" eb="3">
      <t>ゴト</t>
    </rPh>
    <rPh sb="4" eb="6">
      <t>ハツデン</t>
    </rPh>
    <rPh sb="6" eb="7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</si>
</sst>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38" fontId="1" fillId="0" borderId="1" xfId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1" xfId="0" applyNumberFormat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3" xfId="0" applyBorder="1">
      <alignment vertical="center"/>
    </xf>
    <xf numFmtId="38" fontId="3" fillId="0" borderId="4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2" fontId="4" fillId="0" borderId="0" xfId="0" applyNumberFormat="1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発電機出力</a:t>
            </a:r>
            <a:r>
              <a:rPr lang="en-US" altLang="ja-JP"/>
              <a:t>〔kW〕 </a:t>
            </a:r>
            <a:r>
              <a:rPr lang="ja-JP" altLang="en-US"/>
              <a:t>の時間変化</a:t>
            </a:r>
          </a:p>
        </c:rich>
      </c:tx>
      <c:layout>
        <c:manualLayout>
          <c:xMode val="edge"/>
          <c:yMode val="edge"/>
          <c:x val="0.37179492563429573"/>
          <c:y val="2.09424157550775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747554694823732E-2"/>
          <c:y val="0.11399559430071241"/>
          <c:w val="0.93384872070449854"/>
          <c:h val="0.78098472065991753"/>
        </c:manualLayout>
      </c:layout>
      <c:lineChart>
        <c:grouping val="standard"/>
        <c:varyColors val="0"/>
        <c:ser>
          <c:idx val="1"/>
          <c:order val="0"/>
          <c:tx>
            <c:v>発電量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8"/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89-4136-8EA0-57AD176DBAE5}"/>
              </c:ext>
            </c:extLst>
          </c:dPt>
          <c:dPt>
            <c:idx val="23"/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89-4136-8EA0-57AD176DBAE5}"/>
              </c:ext>
            </c:extLst>
          </c:dPt>
          <c:cat>
            <c:numRef>
              <c:f>注意事項!$N$5:$N$29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注意事項!$O$5:$O$29</c:f>
              <c:numCache>
                <c:formatCode>#,##0_);[Red]\(#,##0\)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89-4136-8EA0-57AD176DB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16668088"/>
        <c:axId val="1"/>
      </c:lineChart>
      <c:catAx>
        <c:axId val="316668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/>
                  <a:t>時刻 </a:t>
                </a:r>
                <a:r>
                  <a:rPr lang="en-US" altLang="ja-JP" sz="1100"/>
                  <a:t>〔</a:t>
                </a:r>
                <a:r>
                  <a:rPr lang="ja-JP" altLang="en-US" sz="1100"/>
                  <a:t>時</a:t>
                </a:r>
                <a:r>
                  <a:rPr lang="en-US" altLang="ja-JP" sz="1100"/>
                  <a:t>〕</a:t>
                </a:r>
                <a:endParaRPr lang="ja-JP" altLang="en-US" sz="1100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668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4</xdr:row>
      <xdr:rowOff>28575</xdr:rowOff>
    </xdr:from>
    <xdr:to>
      <xdr:col>20</xdr:col>
      <xdr:colOff>28575</xdr:colOff>
      <xdr:row>29</xdr:row>
      <xdr:rowOff>9525</xdr:rowOff>
    </xdr:to>
    <xdr:graphicFrame macro="">
      <xdr:nvGraphicFramePr>
        <xdr:cNvPr id="9217" name="グラフ 6">
          <a:extLst>
            <a:ext uri="{FF2B5EF4-FFF2-40B4-BE49-F238E27FC236}">
              <a16:creationId xmlns:a16="http://schemas.microsoft.com/office/drawing/2014/main" id="{34DCA0CA-B272-4D8C-A8C5-09851AB0E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11</xdr:row>
      <xdr:rowOff>104775</xdr:rowOff>
    </xdr:from>
    <xdr:to>
      <xdr:col>10</xdr:col>
      <xdr:colOff>28575</xdr:colOff>
      <xdr:row>27</xdr:row>
      <xdr:rowOff>85725</xdr:rowOff>
    </xdr:to>
    <xdr:sp macro="" textlink="">
      <xdr:nvSpPr>
        <xdr:cNvPr id="3" name="角丸四角形 7">
          <a:extLst>
            <a:ext uri="{FF2B5EF4-FFF2-40B4-BE49-F238E27FC236}">
              <a16:creationId xmlns:a16="http://schemas.microsoft.com/office/drawing/2014/main" id="{EB61E390-8E03-4EB7-9474-FD61DE54605D}"/>
            </a:ext>
          </a:extLst>
        </xdr:cNvPr>
        <xdr:cNvSpPr/>
      </xdr:nvSpPr>
      <xdr:spPr>
        <a:xfrm>
          <a:off x="1457325" y="1857375"/>
          <a:ext cx="2438400" cy="2724150"/>
        </a:xfrm>
        <a:prstGeom prst="roundRect">
          <a:avLst>
            <a:gd name="adj" fmla="val 6079"/>
          </a:avLst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266700</xdr:colOff>
      <xdr:row>8</xdr:row>
      <xdr:rowOff>85725</xdr:rowOff>
    </xdr:from>
    <xdr:to>
      <xdr:col>10</xdr:col>
      <xdr:colOff>571500</xdr:colOff>
      <xdr:row>11</xdr:row>
      <xdr:rowOff>31750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A27075D-2DF1-472A-B071-EC0C1FBCF127}"/>
            </a:ext>
          </a:extLst>
        </xdr:cNvPr>
        <xdr:cNvSpPr txBox="1"/>
      </xdr:nvSpPr>
      <xdr:spPr>
        <a:xfrm>
          <a:off x="1388533" y="1313392"/>
          <a:ext cx="3035300" cy="4540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36000" rIns="72000" bIns="0" rtlCol="0" anchor="t"/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黄色に塗られているセルのみ編集可能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ここに、「０」 か 「４０」を入力しよう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352425</xdr:colOff>
      <xdr:row>6</xdr:row>
      <xdr:rowOff>114299</xdr:rowOff>
    </xdr:from>
    <xdr:to>
      <xdr:col>19</xdr:col>
      <xdr:colOff>349250</xdr:colOff>
      <xdr:row>9</xdr:row>
      <xdr:rowOff>31750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AC577FA-88B4-40F0-89D1-F774770229E3}"/>
            </a:ext>
          </a:extLst>
        </xdr:cNvPr>
        <xdr:cNvSpPr txBox="1"/>
      </xdr:nvSpPr>
      <xdr:spPr>
        <a:xfrm>
          <a:off x="5866342" y="1003299"/>
          <a:ext cx="4452408" cy="4254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放流量を入力すると、発電量が計算され，グラフに表示される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200"/>
            </a:lnSpc>
          </a:pP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図１の需要曲線に合うように放流パターンを考えよう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476251</xdr:colOff>
      <xdr:row>30</xdr:row>
      <xdr:rowOff>171451</xdr:rowOff>
    </xdr:from>
    <xdr:to>
      <xdr:col>19</xdr:col>
      <xdr:colOff>495300</xdr:colOff>
      <xdr:row>32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50113AA-326C-400F-BB2E-6CA50C263A78}"/>
            </a:ext>
          </a:extLst>
        </xdr:cNvPr>
        <xdr:cNvSpPr txBox="1"/>
      </xdr:nvSpPr>
      <xdr:spPr>
        <a:xfrm>
          <a:off x="8096251" y="5010151"/>
          <a:ext cx="2381249" cy="2571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発生電力量が多くなるように発電しよう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317500</xdr:colOff>
      <xdr:row>0</xdr:row>
      <xdr:rowOff>116416</xdr:rowOff>
    </xdr:from>
    <xdr:to>
      <xdr:col>19</xdr:col>
      <xdr:colOff>285750</xdr:colOff>
      <xdr:row>0</xdr:row>
      <xdr:rowOff>486834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2A0ABA-9CE7-419F-848B-321BF91B1934}"/>
            </a:ext>
          </a:extLst>
        </xdr:cNvPr>
        <xdr:cNvSpPr txBox="1"/>
      </xdr:nvSpPr>
      <xdr:spPr>
        <a:xfrm>
          <a:off x="931333" y="116416"/>
          <a:ext cx="9937750" cy="370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0" rtlCol="0" anchor="ctr" anchorCtr="0"/>
        <a:lstStyle/>
        <a:p>
          <a:r>
            <a:rPr kumimoji="1" lang="ja-JP" altLang="en-US" sz="1400"/>
            <a:t>　　　　　　　発電機の運用パターン　　　　　　　　　　　　　　　　　考案者　　　　年　　　組　　　番　　氏名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tabSelected="1" zoomScale="90" zoomScaleNormal="90" workbookViewId="0">
      <selection activeCell="K13" sqref="K13"/>
    </sheetView>
  </sheetViews>
  <sheetFormatPr defaultRowHeight="13.5" x14ac:dyDescent="0.15"/>
  <cols>
    <col min="2" max="2" width="5.25" customWidth="1"/>
    <col min="3" max="3" width="8" customWidth="1"/>
    <col min="4" max="4" width="3.75" style="12" customWidth="1"/>
    <col min="5" max="5" width="5.25" customWidth="1"/>
    <col min="6" max="10" width="7.125" customWidth="1"/>
    <col min="11" max="11" width="12.375" bestFit="1" customWidth="1"/>
    <col min="12" max="12" width="12.625" bestFit="1" customWidth="1"/>
    <col min="13" max="13" width="6" style="12" customWidth="1"/>
    <col min="14" max="14" width="10.125" customWidth="1"/>
    <col min="15" max="15" width="15.125" bestFit="1" customWidth="1"/>
    <col min="16" max="20" width="8.875" customWidth="1"/>
    <col min="21" max="21" width="4.75" bestFit="1" customWidth="1"/>
  </cols>
  <sheetData>
    <row r="1" spans="2:20" ht="44.25" customHeight="1" x14ac:dyDescent="0.15"/>
    <row r="2" spans="2:20" ht="18.75" customHeight="1" x14ac:dyDescent="0.15">
      <c r="B2" s="25"/>
      <c r="C2" s="25"/>
      <c r="O2" t="s">
        <v>10</v>
      </c>
    </row>
    <row r="3" spans="2:20" x14ac:dyDescent="0.15">
      <c r="B3" s="26" t="s">
        <v>8</v>
      </c>
      <c r="C3" s="27"/>
      <c r="D3" s="13"/>
      <c r="F3" s="28" t="s">
        <v>1</v>
      </c>
      <c r="G3" s="28"/>
      <c r="H3" s="28"/>
      <c r="I3" s="28"/>
      <c r="J3" s="28"/>
      <c r="M3" s="13"/>
      <c r="O3" s="24">
        <v>0.8</v>
      </c>
      <c r="P3" s="28" t="s">
        <v>2</v>
      </c>
      <c r="Q3" s="28"/>
      <c r="R3" s="28"/>
      <c r="S3" s="28"/>
      <c r="T3" s="28"/>
    </row>
    <row r="4" spans="2:20" ht="16.5" customHeight="1" x14ac:dyDescent="0.15">
      <c r="B4" s="2" t="s">
        <v>9</v>
      </c>
      <c r="C4" s="2"/>
      <c r="D4" s="13"/>
      <c r="E4" s="2" t="s">
        <v>9</v>
      </c>
      <c r="F4" s="11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5" t="s">
        <v>12</v>
      </c>
      <c r="L4" s="4" t="s">
        <v>13</v>
      </c>
      <c r="M4" s="13"/>
      <c r="N4" s="2" t="s">
        <v>9</v>
      </c>
      <c r="O4" s="4" t="s">
        <v>14</v>
      </c>
      <c r="P4" s="2" t="s">
        <v>3</v>
      </c>
      <c r="Q4" s="2" t="s">
        <v>4</v>
      </c>
      <c r="R4" s="2" t="s">
        <v>5</v>
      </c>
      <c r="S4" s="2" t="s">
        <v>6</v>
      </c>
      <c r="T4" s="2" t="s">
        <v>7</v>
      </c>
    </row>
    <row r="5" spans="2:20" x14ac:dyDescent="0.15">
      <c r="B5" s="7">
        <v>0</v>
      </c>
      <c r="C5" s="7">
        <v>10</v>
      </c>
      <c r="D5" s="14"/>
      <c r="E5" s="7">
        <v>0</v>
      </c>
      <c r="F5" s="21"/>
      <c r="G5" s="22"/>
      <c r="H5" s="22"/>
      <c r="I5" s="22"/>
      <c r="J5" s="22"/>
      <c r="K5" s="6">
        <v>8.5</v>
      </c>
      <c r="L5" s="6">
        <v>48.5</v>
      </c>
      <c r="M5" s="14"/>
      <c r="N5" s="7">
        <v>0</v>
      </c>
      <c r="O5" s="15">
        <f t="shared" ref="O5:O29" si="0">SUM(P5:T5)</f>
        <v>0</v>
      </c>
      <c r="P5" s="10">
        <f t="shared" ref="P5:T29" si="1">ROUND(9.8*F5*$L5*$O$3,-2)</f>
        <v>0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2:20" x14ac:dyDescent="0.15">
      <c r="B6" s="3">
        <v>1</v>
      </c>
      <c r="C6" s="3">
        <v>10</v>
      </c>
      <c r="E6" s="3">
        <v>1</v>
      </c>
      <c r="F6" s="21"/>
      <c r="G6" s="22"/>
      <c r="H6" s="22"/>
      <c r="I6" s="22"/>
      <c r="J6" s="22"/>
      <c r="K6" s="6">
        <f t="shared" ref="K6:K29" si="2">K5+C6*(0.01/4)-SUM(F6:J6)*(0.01/4)</f>
        <v>8.5250000000000004</v>
      </c>
      <c r="L6" s="6">
        <f>L5-K5+K6</f>
        <v>48.524999999999999</v>
      </c>
      <c r="N6" s="3">
        <v>1</v>
      </c>
      <c r="O6" s="15">
        <f t="shared" si="0"/>
        <v>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</row>
    <row r="7" spans="2:20" x14ac:dyDescent="0.15">
      <c r="B7" s="3">
        <v>2</v>
      </c>
      <c r="C7" s="3">
        <v>10</v>
      </c>
      <c r="E7" s="3">
        <v>2</v>
      </c>
      <c r="F7" s="21"/>
      <c r="G7" s="22"/>
      <c r="H7" s="22"/>
      <c r="I7" s="22"/>
      <c r="J7" s="22"/>
      <c r="K7" s="6">
        <f t="shared" si="2"/>
        <v>8.5500000000000007</v>
      </c>
      <c r="L7" s="6">
        <f t="shared" ref="L7:L29" si="3">L6-K6+K7</f>
        <v>48.55</v>
      </c>
      <c r="N7" s="3">
        <v>2</v>
      </c>
      <c r="O7" s="15">
        <f t="shared" si="0"/>
        <v>0</v>
      </c>
      <c r="P7" s="10">
        <f t="shared" si="1"/>
        <v>0</v>
      </c>
      <c r="Q7" s="10">
        <f t="shared" si="1"/>
        <v>0</v>
      </c>
      <c r="R7" s="10">
        <f t="shared" si="1"/>
        <v>0</v>
      </c>
      <c r="S7" s="10">
        <f t="shared" si="1"/>
        <v>0</v>
      </c>
      <c r="T7" s="10">
        <f t="shared" si="1"/>
        <v>0</v>
      </c>
    </row>
    <row r="8" spans="2:20" x14ac:dyDescent="0.15">
      <c r="B8" s="3">
        <v>3</v>
      </c>
      <c r="C8" s="3">
        <v>10</v>
      </c>
      <c r="E8" s="3">
        <v>3</v>
      </c>
      <c r="F8" s="21"/>
      <c r="G8" s="22"/>
      <c r="H8" s="22"/>
      <c r="I8" s="22"/>
      <c r="J8" s="22"/>
      <c r="K8" s="6">
        <f t="shared" si="2"/>
        <v>8.5750000000000011</v>
      </c>
      <c r="L8" s="6">
        <f t="shared" si="3"/>
        <v>48.575000000000003</v>
      </c>
      <c r="N8" s="3">
        <v>3</v>
      </c>
      <c r="O8" s="15">
        <f t="shared" si="0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</row>
    <row r="9" spans="2:20" x14ac:dyDescent="0.15">
      <c r="B9" s="3">
        <v>4</v>
      </c>
      <c r="C9" s="3">
        <v>10</v>
      </c>
      <c r="E9" s="3">
        <v>4</v>
      </c>
      <c r="F9" s="21"/>
      <c r="G9" s="22"/>
      <c r="H9" s="22"/>
      <c r="I9" s="22"/>
      <c r="J9" s="22"/>
      <c r="K9" s="6">
        <f t="shared" si="2"/>
        <v>8.6000000000000014</v>
      </c>
      <c r="L9" s="6">
        <f t="shared" si="3"/>
        <v>48.6</v>
      </c>
      <c r="N9" s="3">
        <v>4</v>
      </c>
      <c r="O9" s="15">
        <f t="shared" si="0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</row>
    <row r="10" spans="2:20" x14ac:dyDescent="0.15">
      <c r="B10" s="3">
        <v>5</v>
      </c>
      <c r="C10" s="3">
        <v>10</v>
      </c>
      <c r="E10" s="3">
        <v>5</v>
      </c>
      <c r="F10" s="21"/>
      <c r="G10" s="22"/>
      <c r="H10" s="22"/>
      <c r="I10" s="22"/>
      <c r="J10" s="22"/>
      <c r="K10" s="6">
        <f t="shared" si="2"/>
        <v>8.6250000000000018</v>
      </c>
      <c r="L10" s="6">
        <f t="shared" si="3"/>
        <v>48.625</v>
      </c>
      <c r="N10" s="3">
        <v>5</v>
      </c>
      <c r="O10" s="15">
        <f t="shared" si="0"/>
        <v>0</v>
      </c>
      <c r="P10" s="10">
        <f t="shared" si="1"/>
        <v>0</v>
      </c>
      <c r="Q10" s="10">
        <f t="shared" si="1"/>
        <v>0</v>
      </c>
      <c r="R10" s="10">
        <f t="shared" si="1"/>
        <v>0</v>
      </c>
      <c r="S10" s="10">
        <f t="shared" si="1"/>
        <v>0</v>
      </c>
      <c r="T10" s="10">
        <f t="shared" si="1"/>
        <v>0</v>
      </c>
    </row>
    <row r="11" spans="2:20" x14ac:dyDescent="0.15">
      <c r="B11" s="3">
        <v>6</v>
      </c>
      <c r="C11" s="3">
        <v>10</v>
      </c>
      <c r="E11" s="3">
        <v>6</v>
      </c>
      <c r="F11" s="21"/>
      <c r="G11" s="22"/>
      <c r="H11" s="22"/>
      <c r="I11" s="22"/>
      <c r="J11" s="22"/>
      <c r="K11" s="6">
        <f t="shared" si="2"/>
        <v>8.6500000000000021</v>
      </c>
      <c r="L11" s="6">
        <f t="shared" si="3"/>
        <v>48.650000000000006</v>
      </c>
      <c r="N11" s="3">
        <v>6</v>
      </c>
      <c r="O11" s="15">
        <f t="shared" si="0"/>
        <v>0</v>
      </c>
      <c r="P11" s="10">
        <f t="shared" si="1"/>
        <v>0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</row>
    <row r="12" spans="2:20" x14ac:dyDescent="0.15">
      <c r="B12" s="3">
        <v>7</v>
      </c>
      <c r="C12" s="3">
        <v>10</v>
      </c>
      <c r="E12" s="3">
        <v>7</v>
      </c>
      <c r="F12" s="21"/>
      <c r="G12" s="22"/>
      <c r="H12" s="22"/>
      <c r="I12" s="22"/>
      <c r="J12" s="22"/>
      <c r="K12" s="6">
        <f t="shared" si="2"/>
        <v>8.6750000000000025</v>
      </c>
      <c r="L12" s="6">
        <f t="shared" si="3"/>
        <v>48.675000000000004</v>
      </c>
      <c r="N12" s="3">
        <v>7</v>
      </c>
      <c r="O12" s="15">
        <f t="shared" si="0"/>
        <v>0</v>
      </c>
      <c r="P12" s="10">
        <f t="shared" si="1"/>
        <v>0</v>
      </c>
      <c r="Q12" s="10">
        <f t="shared" si="1"/>
        <v>0</v>
      </c>
      <c r="R12" s="10">
        <f t="shared" si="1"/>
        <v>0</v>
      </c>
      <c r="S12" s="10">
        <f t="shared" si="1"/>
        <v>0</v>
      </c>
      <c r="T12" s="10">
        <f t="shared" si="1"/>
        <v>0</v>
      </c>
    </row>
    <row r="13" spans="2:20" x14ac:dyDescent="0.15">
      <c r="B13" s="3">
        <v>8</v>
      </c>
      <c r="C13" s="3">
        <v>90</v>
      </c>
      <c r="E13" s="3">
        <v>8</v>
      </c>
      <c r="F13" s="16"/>
      <c r="G13" s="17"/>
      <c r="H13" s="17"/>
      <c r="I13" s="17"/>
      <c r="J13" s="17"/>
      <c r="K13" s="6">
        <f t="shared" si="2"/>
        <v>8.9000000000000021</v>
      </c>
      <c r="L13" s="6">
        <f t="shared" si="3"/>
        <v>48.900000000000006</v>
      </c>
      <c r="N13" s="3">
        <v>8</v>
      </c>
      <c r="O13" s="15">
        <f t="shared" si="0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</row>
    <row r="14" spans="2:20" x14ac:dyDescent="0.15">
      <c r="B14" s="3">
        <v>9</v>
      </c>
      <c r="C14" s="3">
        <v>90</v>
      </c>
      <c r="E14" s="3">
        <v>9</v>
      </c>
      <c r="F14" s="16"/>
      <c r="G14" s="17"/>
      <c r="H14" s="17"/>
      <c r="I14" s="17"/>
      <c r="J14" s="17"/>
      <c r="K14" s="6">
        <f t="shared" si="2"/>
        <v>9.1250000000000018</v>
      </c>
      <c r="L14" s="6">
        <f t="shared" si="3"/>
        <v>49.125</v>
      </c>
      <c r="N14" s="3">
        <v>9</v>
      </c>
      <c r="O14" s="15">
        <f t="shared" si="0"/>
        <v>0</v>
      </c>
      <c r="P14" s="10">
        <f t="shared" si="1"/>
        <v>0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</row>
    <row r="15" spans="2:20" x14ac:dyDescent="0.15">
      <c r="B15" s="3">
        <v>10</v>
      </c>
      <c r="C15" s="3">
        <v>190</v>
      </c>
      <c r="E15" s="3">
        <v>10</v>
      </c>
      <c r="F15" s="16"/>
      <c r="G15" s="17"/>
      <c r="H15" s="17"/>
      <c r="I15" s="17"/>
      <c r="J15" s="17"/>
      <c r="K15" s="6">
        <f t="shared" si="2"/>
        <v>9.6000000000000014</v>
      </c>
      <c r="L15" s="6">
        <f t="shared" si="3"/>
        <v>49.6</v>
      </c>
      <c r="N15" s="3">
        <v>10</v>
      </c>
      <c r="O15" s="15">
        <f t="shared" si="0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</row>
    <row r="16" spans="2:20" x14ac:dyDescent="0.15">
      <c r="B16" s="3">
        <v>11</v>
      </c>
      <c r="C16" s="3">
        <v>190</v>
      </c>
      <c r="E16" s="3">
        <v>11</v>
      </c>
      <c r="F16" s="16"/>
      <c r="G16" s="17"/>
      <c r="H16" s="17"/>
      <c r="I16" s="17"/>
      <c r="J16" s="17"/>
      <c r="K16" s="6">
        <f t="shared" si="2"/>
        <v>10.075000000000001</v>
      </c>
      <c r="L16" s="6">
        <f t="shared" si="3"/>
        <v>50.075000000000003</v>
      </c>
      <c r="N16" s="3">
        <v>11</v>
      </c>
      <c r="O16" s="15">
        <f t="shared" si="0"/>
        <v>0</v>
      </c>
      <c r="P16" s="10">
        <f t="shared" si="1"/>
        <v>0</v>
      </c>
      <c r="Q16" s="10">
        <f t="shared" si="1"/>
        <v>0</v>
      </c>
      <c r="R16" s="10">
        <f t="shared" si="1"/>
        <v>0</v>
      </c>
      <c r="S16" s="10">
        <f t="shared" si="1"/>
        <v>0</v>
      </c>
      <c r="T16" s="10">
        <f t="shared" si="1"/>
        <v>0</v>
      </c>
    </row>
    <row r="17" spans="2:20" x14ac:dyDescent="0.15">
      <c r="B17" s="3">
        <v>12</v>
      </c>
      <c r="C17" s="3">
        <v>90</v>
      </c>
      <c r="E17" s="3">
        <v>12</v>
      </c>
      <c r="F17" s="21"/>
      <c r="G17" s="22"/>
      <c r="H17" s="22"/>
      <c r="I17" s="22"/>
      <c r="J17" s="22"/>
      <c r="K17" s="6">
        <f t="shared" si="2"/>
        <v>10.3</v>
      </c>
      <c r="L17" s="6">
        <f t="shared" si="3"/>
        <v>50.3</v>
      </c>
      <c r="N17" s="3">
        <v>12</v>
      </c>
      <c r="O17" s="15">
        <f t="shared" si="0"/>
        <v>0</v>
      </c>
      <c r="P17" s="10">
        <f t="shared" si="1"/>
        <v>0</v>
      </c>
      <c r="Q17" s="10">
        <f t="shared" si="1"/>
        <v>0</v>
      </c>
      <c r="R17" s="10">
        <f t="shared" si="1"/>
        <v>0</v>
      </c>
      <c r="S17" s="10">
        <f t="shared" si="1"/>
        <v>0</v>
      </c>
      <c r="T17" s="10">
        <f t="shared" si="1"/>
        <v>0</v>
      </c>
    </row>
    <row r="18" spans="2:20" x14ac:dyDescent="0.15">
      <c r="B18" s="3">
        <v>13</v>
      </c>
      <c r="C18" s="3">
        <v>190</v>
      </c>
      <c r="E18" s="3">
        <v>13</v>
      </c>
      <c r="F18" s="16"/>
      <c r="G18" s="17"/>
      <c r="H18" s="17"/>
      <c r="I18" s="17"/>
      <c r="J18" s="17"/>
      <c r="K18" s="6">
        <f t="shared" si="2"/>
        <v>10.775</v>
      </c>
      <c r="L18" s="6">
        <f t="shared" si="3"/>
        <v>50.774999999999999</v>
      </c>
      <c r="N18" s="3">
        <v>13</v>
      </c>
      <c r="O18" s="15">
        <f t="shared" si="0"/>
        <v>0</v>
      </c>
      <c r="P18" s="10">
        <f t="shared" si="1"/>
        <v>0</v>
      </c>
      <c r="Q18" s="10">
        <f t="shared" si="1"/>
        <v>0</v>
      </c>
      <c r="R18" s="10">
        <f t="shared" si="1"/>
        <v>0</v>
      </c>
      <c r="S18" s="10">
        <f t="shared" si="1"/>
        <v>0</v>
      </c>
      <c r="T18" s="10">
        <f t="shared" si="1"/>
        <v>0</v>
      </c>
    </row>
    <row r="19" spans="2:20" x14ac:dyDescent="0.15">
      <c r="B19" s="3">
        <v>14</v>
      </c>
      <c r="C19" s="3">
        <v>190</v>
      </c>
      <c r="E19" s="3">
        <v>14</v>
      </c>
      <c r="F19" s="16"/>
      <c r="G19" s="17"/>
      <c r="H19" s="17"/>
      <c r="I19" s="17"/>
      <c r="J19" s="17"/>
      <c r="K19" s="6">
        <f t="shared" si="2"/>
        <v>11.25</v>
      </c>
      <c r="L19" s="6">
        <f t="shared" si="3"/>
        <v>51.25</v>
      </c>
      <c r="N19" s="3">
        <v>14</v>
      </c>
      <c r="O19" s="15">
        <f t="shared" si="0"/>
        <v>0</v>
      </c>
      <c r="P19" s="10">
        <f t="shared" si="1"/>
        <v>0</v>
      </c>
      <c r="Q19" s="10">
        <f t="shared" si="1"/>
        <v>0</v>
      </c>
      <c r="R19" s="10">
        <f t="shared" si="1"/>
        <v>0</v>
      </c>
      <c r="S19" s="10">
        <f t="shared" si="1"/>
        <v>0</v>
      </c>
      <c r="T19" s="10">
        <f t="shared" si="1"/>
        <v>0</v>
      </c>
    </row>
    <row r="20" spans="2:20" x14ac:dyDescent="0.15">
      <c r="B20" s="3">
        <v>15</v>
      </c>
      <c r="C20" s="3">
        <v>190</v>
      </c>
      <c r="E20" s="3">
        <v>15</v>
      </c>
      <c r="F20" s="16"/>
      <c r="G20" s="17"/>
      <c r="H20" s="17"/>
      <c r="I20" s="17"/>
      <c r="J20" s="17"/>
      <c r="K20" s="6">
        <f t="shared" si="2"/>
        <v>11.725</v>
      </c>
      <c r="L20" s="6">
        <f t="shared" si="3"/>
        <v>51.725000000000001</v>
      </c>
      <c r="N20" s="3">
        <v>15</v>
      </c>
      <c r="O20" s="15">
        <f t="shared" si="0"/>
        <v>0</v>
      </c>
      <c r="P20" s="10">
        <f t="shared" si="1"/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10">
        <f t="shared" si="1"/>
        <v>0</v>
      </c>
    </row>
    <row r="21" spans="2:20" x14ac:dyDescent="0.15">
      <c r="B21" s="3">
        <v>16</v>
      </c>
      <c r="C21" s="3">
        <v>90</v>
      </c>
      <c r="E21" s="3">
        <v>16</v>
      </c>
      <c r="F21" s="16"/>
      <c r="G21" s="17"/>
      <c r="H21" s="17"/>
      <c r="I21" s="17"/>
      <c r="J21" s="17"/>
      <c r="K21" s="6">
        <f t="shared" si="2"/>
        <v>11.95</v>
      </c>
      <c r="L21" s="6">
        <f t="shared" si="3"/>
        <v>51.95</v>
      </c>
      <c r="N21" s="3">
        <v>16</v>
      </c>
      <c r="O21" s="15">
        <f t="shared" si="0"/>
        <v>0</v>
      </c>
      <c r="P21" s="10">
        <f t="shared" si="1"/>
        <v>0</v>
      </c>
      <c r="Q21" s="10">
        <f t="shared" si="1"/>
        <v>0</v>
      </c>
      <c r="R21" s="10">
        <f t="shared" si="1"/>
        <v>0</v>
      </c>
      <c r="S21" s="10">
        <f t="shared" si="1"/>
        <v>0</v>
      </c>
      <c r="T21" s="10">
        <f t="shared" si="1"/>
        <v>0</v>
      </c>
    </row>
    <row r="22" spans="2:20" x14ac:dyDescent="0.15">
      <c r="B22" s="3">
        <v>17</v>
      </c>
      <c r="C22" s="3">
        <v>90</v>
      </c>
      <c r="E22" s="3">
        <v>17</v>
      </c>
      <c r="F22" s="16"/>
      <c r="G22" s="17"/>
      <c r="H22" s="17"/>
      <c r="I22" s="17"/>
      <c r="J22" s="17"/>
      <c r="K22" s="6">
        <f t="shared" si="2"/>
        <v>12.174999999999999</v>
      </c>
      <c r="L22" s="6">
        <f t="shared" si="3"/>
        <v>52.174999999999997</v>
      </c>
      <c r="N22" s="3">
        <v>17</v>
      </c>
      <c r="O22" s="15">
        <f t="shared" si="0"/>
        <v>0</v>
      </c>
      <c r="P22" s="10">
        <f t="shared" si="1"/>
        <v>0</v>
      </c>
      <c r="Q22" s="10">
        <f t="shared" si="1"/>
        <v>0</v>
      </c>
      <c r="R22" s="10">
        <f t="shared" si="1"/>
        <v>0</v>
      </c>
      <c r="S22" s="10">
        <f t="shared" si="1"/>
        <v>0</v>
      </c>
      <c r="T22" s="10">
        <f t="shared" si="1"/>
        <v>0</v>
      </c>
    </row>
    <row r="23" spans="2:20" x14ac:dyDescent="0.15">
      <c r="B23" s="3">
        <v>18</v>
      </c>
      <c r="C23" s="3">
        <v>90</v>
      </c>
      <c r="E23" s="3">
        <v>18</v>
      </c>
      <c r="F23" s="16"/>
      <c r="G23" s="17"/>
      <c r="H23" s="17"/>
      <c r="I23" s="17"/>
      <c r="J23" s="17"/>
      <c r="K23" s="6">
        <f t="shared" si="2"/>
        <v>12.399999999999999</v>
      </c>
      <c r="L23" s="6">
        <f t="shared" si="3"/>
        <v>52.4</v>
      </c>
      <c r="N23" s="3">
        <v>18</v>
      </c>
      <c r="O23" s="15">
        <f t="shared" si="0"/>
        <v>0</v>
      </c>
      <c r="P23" s="10">
        <f t="shared" si="1"/>
        <v>0</v>
      </c>
      <c r="Q23" s="10">
        <f t="shared" si="1"/>
        <v>0</v>
      </c>
      <c r="R23" s="10">
        <f t="shared" si="1"/>
        <v>0</v>
      </c>
      <c r="S23" s="10">
        <f t="shared" si="1"/>
        <v>0</v>
      </c>
      <c r="T23" s="10">
        <f t="shared" si="1"/>
        <v>0</v>
      </c>
    </row>
    <row r="24" spans="2:20" x14ac:dyDescent="0.15">
      <c r="B24" s="3">
        <v>19</v>
      </c>
      <c r="C24" s="3">
        <v>90</v>
      </c>
      <c r="E24" s="3">
        <v>19</v>
      </c>
      <c r="F24" s="16"/>
      <c r="G24" s="17"/>
      <c r="H24" s="17"/>
      <c r="I24" s="17"/>
      <c r="J24" s="17"/>
      <c r="K24" s="6">
        <f t="shared" si="2"/>
        <v>12.624999999999998</v>
      </c>
      <c r="L24" s="6">
        <f t="shared" si="3"/>
        <v>52.625</v>
      </c>
      <c r="N24" s="3">
        <v>19</v>
      </c>
      <c r="O24" s="15">
        <f t="shared" si="0"/>
        <v>0</v>
      </c>
      <c r="P24" s="10">
        <f t="shared" si="1"/>
        <v>0</v>
      </c>
      <c r="Q24" s="10">
        <f t="shared" si="1"/>
        <v>0</v>
      </c>
      <c r="R24" s="10">
        <f t="shared" si="1"/>
        <v>0</v>
      </c>
      <c r="S24" s="10">
        <f t="shared" si="1"/>
        <v>0</v>
      </c>
      <c r="T24" s="10">
        <f t="shared" si="1"/>
        <v>0</v>
      </c>
    </row>
    <row r="25" spans="2:20" x14ac:dyDescent="0.15">
      <c r="B25" s="3">
        <v>20</v>
      </c>
      <c r="C25" s="3">
        <v>90</v>
      </c>
      <c r="E25" s="3">
        <v>20</v>
      </c>
      <c r="F25" s="16"/>
      <c r="G25" s="17"/>
      <c r="H25" s="17"/>
      <c r="I25" s="17"/>
      <c r="J25" s="17"/>
      <c r="K25" s="6">
        <f t="shared" si="2"/>
        <v>12.849999999999998</v>
      </c>
      <c r="L25" s="6">
        <f t="shared" si="3"/>
        <v>52.849999999999994</v>
      </c>
      <c r="N25" s="3">
        <v>20</v>
      </c>
      <c r="O25" s="15">
        <f t="shared" si="0"/>
        <v>0</v>
      </c>
      <c r="P25" s="10">
        <f t="shared" si="1"/>
        <v>0</v>
      </c>
      <c r="Q25" s="10">
        <f t="shared" si="1"/>
        <v>0</v>
      </c>
      <c r="R25" s="10">
        <f t="shared" si="1"/>
        <v>0</v>
      </c>
      <c r="S25" s="10">
        <f t="shared" si="1"/>
        <v>0</v>
      </c>
      <c r="T25" s="10">
        <f t="shared" si="1"/>
        <v>0</v>
      </c>
    </row>
    <row r="26" spans="2:20" x14ac:dyDescent="0.15">
      <c r="B26" s="3">
        <v>21</v>
      </c>
      <c r="C26" s="3">
        <v>10</v>
      </c>
      <c r="E26" s="3">
        <v>21</v>
      </c>
      <c r="F26" s="16"/>
      <c r="G26" s="17"/>
      <c r="H26" s="17"/>
      <c r="I26" s="17"/>
      <c r="J26" s="17"/>
      <c r="K26" s="6">
        <f t="shared" si="2"/>
        <v>12.874999999999998</v>
      </c>
      <c r="L26" s="6">
        <f t="shared" si="3"/>
        <v>52.875</v>
      </c>
      <c r="N26" s="3">
        <v>21</v>
      </c>
      <c r="O26" s="15">
        <f t="shared" si="0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</row>
    <row r="27" spans="2:20" x14ac:dyDescent="0.15">
      <c r="B27" s="3">
        <v>22</v>
      </c>
      <c r="C27" s="3">
        <v>10</v>
      </c>
      <c r="E27" s="3">
        <v>22</v>
      </c>
      <c r="F27" s="16"/>
      <c r="G27" s="17"/>
      <c r="H27" s="17"/>
      <c r="I27" s="17"/>
      <c r="J27" s="17"/>
      <c r="K27" s="6">
        <f t="shared" si="2"/>
        <v>12.899999999999999</v>
      </c>
      <c r="L27" s="6">
        <f t="shared" si="3"/>
        <v>52.9</v>
      </c>
      <c r="N27" s="3">
        <v>22</v>
      </c>
      <c r="O27" s="15">
        <f t="shared" si="0"/>
        <v>0</v>
      </c>
      <c r="P27" s="10">
        <f t="shared" si="1"/>
        <v>0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0</v>
      </c>
    </row>
    <row r="28" spans="2:20" x14ac:dyDescent="0.15">
      <c r="B28" s="3">
        <v>23</v>
      </c>
      <c r="C28" s="3">
        <v>10</v>
      </c>
      <c r="E28" s="3">
        <v>23</v>
      </c>
      <c r="F28" s="21"/>
      <c r="G28" s="22"/>
      <c r="H28" s="22"/>
      <c r="I28" s="22"/>
      <c r="J28" s="22"/>
      <c r="K28" s="6">
        <f t="shared" si="2"/>
        <v>12.924999999999999</v>
      </c>
      <c r="L28" s="6">
        <f t="shared" si="3"/>
        <v>52.924999999999997</v>
      </c>
      <c r="N28" s="3">
        <v>23</v>
      </c>
      <c r="O28" s="15">
        <f t="shared" si="0"/>
        <v>0</v>
      </c>
      <c r="P28" s="10">
        <f t="shared" si="1"/>
        <v>0</v>
      </c>
      <c r="Q28" s="10">
        <f t="shared" si="1"/>
        <v>0</v>
      </c>
      <c r="R28" s="10">
        <f t="shared" si="1"/>
        <v>0</v>
      </c>
      <c r="S28" s="10">
        <f t="shared" si="1"/>
        <v>0</v>
      </c>
      <c r="T28" s="10">
        <f t="shared" si="1"/>
        <v>0</v>
      </c>
    </row>
    <row r="29" spans="2:20" x14ac:dyDescent="0.15">
      <c r="B29" s="3">
        <v>24</v>
      </c>
      <c r="C29" s="3">
        <v>10</v>
      </c>
      <c r="E29" s="3">
        <v>24</v>
      </c>
      <c r="F29" s="21"/>
      <c r="G29" s="22"/>
      <c r="H29" s="22"/>
      <c r="I29" s="22"/>
      <c r="J29" s="22"/>
      <c r="K29" s="6">
        <f t="shared" si="2"/>
        <v>12.95</v>
      </c>
      <c r="L29" s="6">
        <f t="shared" si="3"/>
        <v>52.95</v>
      </c>
      <c r="N29" s="3">
        <v>24</v>
      </c>
      <c r="O29" s="15">
        <f t="shared" si="0"/>
        <v>0</v>
      </c>
      <c r="P29" s="10">
        <f t="shared" si="1"/>
        <v>0</v>
      </c>
      <c r="Q29" s="10">
        <f t="shared" si="1"/>
        <v>0</v>
      </c>
      <c r="R29" s="10">
        <f t="shared" si="1"/>
        <v>0</v>
      </c>
      <c r="S29" s="10">
        <f t="shared" si="1"/>
        <v>0</v>
      </c>
      <c r="T29" s="10">
        <f t="shared" si="1"/>
        <v>0</v>
      </c>
    </row>
    <row r="30" spans="2:20" hidden="1" x14ac:dyDescent="0.15">
      <c r="P30" s="8">
        <f>SUM(P5:P29)</f>
        <v>0</v>
      </c>
      <c r="Q30" s="8">
        <f>SUM(Q5:Q29)</f>
        <v>0</v>
      </c>
      <c r="R30" s="8">
        <f>SUM(R5:R29)</f>
        <v>0</v>
      </c>
      <c r="S30" s="8">
        <f>SUM(S5:S29)</f>
        <v>0</v>
      </c>
      <c r="T30" s="8">
        <f>SUM(T5:T29)</f>
        <v>0</v>
      </c>
    </row>
    <row r="31" spans="2:20" ht="14.25" thickBot="1" x14ac:dyDescent="0.2">
      <c r="L31" s="9"/>
    </row>
    <row r="32" spans="2:20" ht="19.5" thickBot="1" x14ac:dyDescent="0.2">
      <c r="L32" s="1"/>
      <c r="N32" s="18" t="s">
        <v>0</v>
      </c>
      <c r="O32" s="19">
        <f>SUM(P30:T30)</f>
        <v>0</v>
      </c>
      <c r="P32" s="20" t="s">
        <v>11</v>
      </c>
      <c r="Q32" s="23"/>
      <c r="R32" s="23"/>
      <c r="S32" s="23"/>
      <c r="T32" s="23"/>
    </row>
  </sheetData>
  <sheetProtection sheet="1"/>
  <protectedRanges>
    <protectedRange sqref="F13:J16 F18:J27" name="範囲1"/>
  </protectedRanges>
  <mergeCells count="4">
    <mergeCell ref="B2:C2"/>
    <mergeCell ref="B3:C3"/>
    <mergeCell ref="F3:J3"/>
    <mergeCell ref="P3:T3"/>
  </mergeCells>
  <phoneticPr fontId="2"/>
  <conditionalFormatting sqref="K5:K29">
    <cfRule type="cellIs" dxfId="1" priority="1" stopIfTrue="1" operator="greaterThan">
      <formula>9.5</formula>
    </cfRule>
    <cfRule type="cellIs" dxfId="0" priority="2" stopIfTrue="1" operator="lessThan">
      <formula>8.5</formula>
    </cfRule>
  </conditionalFormatting>
  <pageMargins left="0" right="0" top="0.98425196850393704" bottom="0.98425196850393704" header="0.51181102362204722" footer="0.51181102362204722"/>
  <pageSetup paperSize="9" scale="9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注意事項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2020-02-18T02:50:00Z</dcterms:created>
  <dcterms:modified xsi:type="dcterms:W3CDTF">2020-02-18T02:50:00Z</dcterms:modified>
</cp:coreProperties>
</file>